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0\林業・森林\07_美馬庁舎\!!治山担当\07  現場関係\R2（補正・ゼロ国）\工事\02.Ｒ３馬林　復旧治山（Ｒ２補正）　美馬市藤原　渓間工事\02.PPI\"/>
    </mc:Choice>
  </mc:AlternateContent>
  <bookViews>
    <workbookView xWindow="0" yWindow="0" windowWidth="17925" windowHeight="13305"/>
  </bookViews>
  <sheets>
    <sheet name="工事費内訳書" sheetId="2" r:id="rId1"/>
  </sheets>
  <definedNames>
    <definedName name="_xlnm.Print_Area" localSheetId="0">工事費内訳書!$A$1:$G$65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工事費内訳書!$G$65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工事費内訳書!$I$65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2" l="1"/>
  <c r="G58" i="2" s="1"/>
  <c r="G57" i="2" s="1"/>
  <c r="G56" i="2" s="1"/>
  <c r="G51" i="2"/>
  <c r="G50" i="2" s="1"/>
  <c r="G49" i="2" s="1"/>
  <c r="G48" i="2" s="1"/>
  <c r="G39" i="2"/>
  <c r="G38" i="2" s="1"/>
  <c r="G37" i="2" s="1"/>
  <c r="G32" i="2"/>
  <c r="G15" i="2"/>
  <c r="G14" i="2" s="1"/>
  <c r="G13" i="2" s="1"/>
  <c r="G12" i="2" s="1"/>
  <c r="G11" i="2" s="1"/>
  <c r="G10" i="2" l="1"/>
  <c r="G64" i="2" s="1"/>
  <c r="G65" i="2" s="1"/>
  <c r="G46" i="2"/>
  <c r="G45" i="2" s="1"/>
</calcChain>
</file>

<file path=xl/sharedStrings.xml><?xml version="1.0" encoding="utf-8"?>
<sst xmlns="http://schemas.openxmlformats.org/spreadsheetml/2006/main" count="125" uniqueCount="70">
  <si>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</si>
  <si>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</si>
  <si>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</si>
  <si>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</si>
  <si>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</si>
  <si>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</si>
  <si>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</si>
  <si>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</si>
  <si>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</si>
  <si>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</si>
  <si>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</si>
  <si>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</si>
  <si>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</si>
  <si>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Ｒ３馬林　復旧治山（Ｒ２補正）　美馬市藤原　渓間工事</t>
  </si>
  <si>
    <t>工事原価
_x000D_</t>
  </si>
  <si>
    <t>式</t>
  </si>
  <si>
    <t>直接工事費
_x000D_</t>
  </si>
  <si>
    <t>直接工事費(諸経費対象)
_x000D_</t>
  </si>
  <si>
    <t>谷止工
_x000D_</t>
  </si>
  <si>
    <t>コンクリート工（本堤）
_x000D_BB18-8-40 W/C≦60%</t>
  </si>
  <si>
    <t>m3</t>
  </si>
  <si>
    <t>型枠工（本堤）
_x000D_角材式残存型枠工</t>
  </si>
  <si>
    <t>㎡</t>
  </si>
  <si>
    <t>型枠工（本堤）
_x000D_</t>
  </si>
  <si>
    <t>ｍ</t>
  </si>
  <si>
    <t>円形型枠（紙製）
_x000D_内径300mm 厚5.3mm 長4000mm</t>
  </si>
  <si>
    <t>本</t>
  </si>
  <si>
    <t>足場工（ｷｬｯﾄｳｫｰｸ）
_x000D_</t>
  </si>
  <si>
    <t>昇降ステップ
_x000D_30SW－RF</t>
  </si>
  <si>
    <t>個</t>
  </si>
  <si>
    <t>枚</t>
  </si>
  <si>
    <t>根株筋工(機械併用)
_x000D_</t>
  </si>
  <si>
    <t>標識板（標示板1枚　支柱1本）
_x000D_400×500×2.0mm　支柱φ50.8×1800mm</t>
  </si>
  <si>
    <t>組</t>
  </si>
  <si>
    <t>土工
_x000D_</t>
  </si>
  <si>
    <t>土砂掘削
_x000D_礫質土</t>
  </si>
  <si>
    <t>軟岩掘削
_x000D_軟岩Ｉ</t>
  </si>
  <si>
    <t>仮設工
_x000D_</t>
  </si>
  <si>
    <t>基</t>
  </si>
  <si>
    <t>元支柱施設賃料
_x000D_</t>
  </si>
  <si>
    <t>箇所</t>
  </si>
  <si>
    <t>廻排水管仮設・撤去
_x000D_高密度ﾎﾟﾘｴﾁﾚﾝ管（波状管）シングル構造φ500mm</t>
  </si>
  <si>
    <t>間接工事費
_x000D_</t>
  </si>
  <si>
    <t>共通仮設費
_x000D_</t>
  </si>
  <si>
    <t>共通仮設費（率計上）
_x000D_</t>
  </si>
  <si>
    <t>準備費
_x000D_</t>
  </si>
  <si>
    <t>支障木伐採費
_x000D_</t>
  </si>
  <si>
    <t>スギ　伐採費
_x000D_胸高直径　26cm</t>
  </si>
  <si>
    <t>スギ　伐採費
_x000D_胸高直径　32cm</t>
  </si>
  <si>
    <t>スギ　伐採費
_x000D_胸高直径　34cm</t>
  </si>
  <si>
    <t>スギ　伐採費
_x000D_胸高直径　48cm</t>
  </si>
  <si>
    <t>安全費
_x000D_</t>
  </si>
  <si>
    <t>雨量計設置
_x000D_</t>
  </si>
  <si>
    <t>雨量計観測
_x000D_</t>
  </si>
  <si>
    <t>現場管理費
_x000D_</t>
  </si>
  <si>
    <t>一般管理費等
_x000D_</t>
  </si>
  <si>
    <t>工事価格
_x000D_</t>
  </si>
  <si>
    <t>型枠工（放水路）
_x000D_</t>
    <phoneticPr fontId="2"/>
  </si>
  <si>
    <t xml:space="preserve">打継面清掃
</t>
    <phoneticPr fontId="2"/>
  </si>
  <si>
    <t>コンクリート工（間詰）
_x000D_BB18-8-40 W/C≦60%</t>
    <phoneticPr fontId="2"/>
  </si>
  <si>
    <t>型枠工（間詰）
_x000D_</t>
    <phoneticPr fontId="2"/>
  </si>
  <si>
    <t>裏石積工（間詰）
_x000D_割栗石5～15cm, BB18-8-40 W/C≦60%</t>
    <phoneticPr fontId="2"/>
  </si>
  <si>
    <t>SP 暗渠排水管 森林
_x000D_据付</t>
    <phoneticPr fontId="2"/>
  </si>
  <si>
    <t>水平打継目鉄筋
_x000D_SD345 D22 L=2.403m</t>
    <phoneticPr fontId="2"/>
  </si>
  <si>
    <t>ネームプレート（ｱﾙﾐﾆｳﾑ軽合金鋳造製）_x000D_A型(横40cm×縦30cm×1cm)　堤名板用</t>
    <phoneticPr fontId="2"/>
  </si>
  <si>
    <t>土砂掘削面整形
_x000D_礫質土</t>
    <phoneticPr fontId="2"/>
  </si>
  <si>
    <t>岩盤掘削面整形・岩盤清掃
_x000D_</t>
    <phoneticPr fontId="2"/>
  </si>
  <si>
    <t>ケーブルクレーン架設・撤去
_x000D_</t>
    <phoneticPr fontId="2"/>
  </si>
  <si>
    <t>ウインチベース架設・撤去
_x000D_</t>
    <phoneticPr fontId="2"/>
  </si>
  <si>
    <t>アンカー架設・撤去
_x000D_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</si>
</sst>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67"/>
  <sheetViews>
    <sheetView showGridLines="0" tabSelected="1" zoomScaleNormal="100" zoomScaleSheetLayoutView="100" workbookViewId="0">
      <selection activeCell="A10" sqref="A10:D10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1" t="s">
        <v>14</v>
      </c>
      <c r="B10" s="32"/>
      <c r="C10" s="32"/>
      <c r="D10" s="30"/>
      <c r="E10" s="12" t="s">
        <v>15</v>
      </c>
      <c r="F10" s="13">
        <v>1</v>
      </c>
      <c r="G10" s="14">
        <f>+G11+G45</f>
        <v>0</v>
      </c>
      <c r="H10" s="2"/>
      <c r="I10" s="15">
        <v>1</v>
      </c>
      <c r="J10" s="15"/>
    </row>
    <row r="11" spans="1:10" ht="42" customHeight="1">
      <c r="A11" s="31" t="s">
        <v>16</v>
      </c>
      <c r="B11" s="32"/>
      <c r="C11" s="32"/>
      <c r="D11" s="30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1" t="s">
        <v>17</v>
      </c>
      <c r="B12" s="32"/>
      <c r="C12" s="32"/>
      <c r="D12" s="30"/>
      <c r="E12" s="12" t="s">
        <v>15</v>
      </c>
      <c r="F12" s="13">
        <v>1</v>
      </c>
      <c r="G12" s="14">
        <f>+G13+G37</f>
        <v>0</v>
      </c>
      <c r="H12" s="2"/>
      <c r="I12" s="15">
        <v>3</v>
      </c>
      <c r="J12" s="15">
        <v>1</v>
      </c>
    </row>
    <row r="13" spans="1:10" ht="42" customHeight="1">
      <c r="A13" s="10"/>
      <c r="B13" s="29" t="s">
        <v>18</v>
      </c>
      <c r="C13" s="32"/>
      <c r="D13" s="30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9" t="s">
        <v>18</v>
      </c>
      <c r="D14" s="30"/>
      <c r="E14" s="12" t="s">
        <v>15</v>
      </c>
      <c r="F14" s="13">
        <v>1</v>
      </c>
      <c r="G14" s="14">
        <f>+G15+G32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+G16+G17+G18+G19+G20+G21+G22+G23+G24+G25+G26+G27+G28+G29+G30+G31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19</v>
      </c>
      <c r="E16" s="12" t="s">
        <v>20</v>
      </c>
      <c r="F16" s="13">
        <v>230.9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21</v>
      </c>
      <c r="E17" s="12" t="s">
        <v>22</v>
      </c>
      <c r="F17" s="13">
        <v>85.2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23</v>
      </c>
      <c r="E18" s="12" t="s">
        <v>22</v>
      </c>
      <c r="F18" s="13">
        <v>136.9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57</v>
      </c>
      <c r="E19" s="12" t="s">
        <v>22</v>
      </c>
      <c r="F19" s="13">
        <v>4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58</v>
      </c>
      <c r="E20" s="12" t="s">
        <v>20</v>
      </c>
      <c r="F20" s="13">
        <v>230.9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59</v>
      </c>
      <c r="E21" s="12" t="s">
        <v>20</v>
      </c>
      <c r="F21" s="13">
        <v>6.4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60</v>
      </c>
      <c r="E22" s="12" t="s">
        <v>22</v>
      </c>
      <c r="F22" s="13">
        <v>22.1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61</v>
      </c>
      <c r="E23" s="12" t="s">
        <v>22</v>
      </c>
      <c r="F23" s="13">
        <v>22.1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62</v>
      </c>
      <c r="E24" s="12" t="s">
        <v>24</v>
      </c>
      <c r="F24" s="13">
        <v>7.6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25</v>
      </c>
      <c r="E25" s="12" t="s">
        <v>26</v>
      </c>
      <c r="F25" s="13">
        <v>3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27</v>
      </c>
      <c r="E26" s="12" t="s">
        <v>24</v>
      </c>
      <c r="F26" s="13">
        <v>75.099999999999994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63</v>
      </c>
      <c r="E27" s="12" t="s">
        <v>26</v>
      </c>
      <c r="F27" s="13">
        <v>170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28</v>
      </c>
      <c r="E28" s="12" t="s">
        <v>29</v>
      </c>
      <c r="F28" s="13">
        <v>20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64</v>
      </c>
      <c r="E29" s="12" t="s">
        <v>30</v>
      </c>
      <c r="F29" s="13">
        <v>1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31</v>
      </c>
      <c r="E30" s="12" t="s">
        <v>24</v>
      </c>
      <c r="F30" s="13">
        <v>4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32</v>
      </c>
      <c r="E31" s="12" t="s">
        <v>33</v>
      </c>
      <c r="F31" s="13">
        <v>1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34</v>
      </c>
      <c r="E32" s="12" t="s">
        <v>15</v>
      </c>
      <c r="F32" s="13">
        <v>1</v>
      </c>
      <c r="G32" s="14">
        <f>+G33+G34+G35+G36</f>
        <v>0</v>
      </c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35</v>
      </c>
      <c r="E33" s="12" t="s">
        <v>20</v>
      </c>
      <c r="F33" s="13">
        <v>314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36</v>
      </c>
      <c r="E34" s="12" t="s">
        <v>20</v>
      </c>
      <c r="F34" s="13">
        <v>76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65</v>
      </c>
      <c r="E35" s="12" t="s">
        <v>22</v>
      </c>
      <c r="F35" s="13">
        <v>19.8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66</v>
      </c>
      <c r="E36" s="12" t="s">
        <v>22</v>
      </c>
      <c r="F36" s="13">
        <v>54.1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29" t="s">
        <v>37</v>
      </c>
      <c r="C37" s="32"/>
      <c r="D37" s="30"/>
      <c r="E37" s="12" t="s">
        <v>15</v>
      </c>
      <c r="F37" s="13">
        <v>1</v>
      </c>
      <c r="G37" s="14">
        <f>+G38</f>
        <v>0</v>
      </c>
      <c r="H37" s="2"/>
      <c r="I37" s="15">
        <v>28</v>
      </c>
      <c r="J37" s="15">
        <v>2</v>
      </c>
    </row>
    <row r="38" spans="1:10" ht="42" customHeight="1">
      <c r="A38" s="10"/>
      <c r="B38" s="11"/>
      <c r="C38" s="29" t="s">
        <v>37</v>
      </c>
      <c r="D38" s="30"/>
      <c r="E38" s="12" t="s">
        <v>15</v>
      </c>
      <c r="F38" s="13">
        <v>1</v>
      </c>
      <c r="G38" s="14">
        <f>+G39</f>
        <v>0</v>
      </c>
      <c r="H38" s="2"/>
      <c r="I38" s="15">
        <v>29</v>
      </c>
      <c r="J38" s="15">
        <v>3</v>
      </c>
    </row>
    <row r="39" spans="1:10" ht="42" customHeight="1">
      <c r="A39" s="10"/>
      <c r="B39" s="11"/>
      <c r="C39" s="11"/>
      <c r="D39" s="19" t="s">
        <v>37</v>
      </c>
      <c r="E39" s="12" t="s">
        <v>15</v>
      </c>
      <c r="F39" s="13">
        <v>1</v>
      </c>
      <c r="G39" s="14">
        <f>+G40+G41+G42+G43+G44</f>
        <v>0</v>
      </c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67</v>
      </c>
      <c r="E40" s="12" t="s">
        <v>38</v>
      </c>
      <c r="F40" s="13">
        <v>1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68</v>
      </c>
      <c r="E41" s="12" t="s">
        <v>38</v>
      </c>
      <c r="F41" s="13">
        <v>1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69</v>
      </c>
      <c r="E42" s="12" t="s">
        <v>38</v>
      </c>
      <c r="F42" s="13">
        <v>2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39</v>
      </c>
      <c r="E43" s="12" t="s">
        <v>40</v>
      </c>
      <c r="F43" s="13">
        <v>1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41</v>
      </c>
      <c r="E44" s="12" t="s">
        <v>15</v>
      </c>
      <c r="F44" s="13">
        <v>1</v>
      </c>
      <c r="G44" s="20"/>
      <c r="H44" s="2"/>
      <c r="I44" s="15">
        <v>35</v>
      </c>
      <c r="J44" s="15">
        <v>4</v>
      </c>
    </row>
    <row r="45" spans="1:10" ht="42" customHeight="1">
      <c r="A45" s="31" t="s">
        <v>42</v>
      </c>
      <c r="B45" s="32"/>
      <c r="C45" s="32"/>
      <c r="D45" s="30"/>
      <c r="E45" s="12" t="s">
        <v>15</v>
      </c>
      <c r="F45" s="13">
        <v>1</v>
      </c>
      <c r="G45" s="14">
        <f>+G46+G62</f>
        <v>0</v>
      </c>
      <c r="H45" s="2"/>
      <c r="I45" s="15">
        <v>36</v>
      </c>
      <c r="J45" s="15"/>
    </row>
    <row r="46" spans="1:10" ht="42" customHeight="1">
      <c r="A46" s="31" t="s">
        <v>43</v>
      </c>
      <c r="B46" s="32"/>
      <c r="C46" s="32"/>
      <c r="D46" s="30"/>
      <c r="E46" s="12" t="s">
        <v>15</v>
      </c>
      <c r="F46" s="13">
        <v>1</v>
      </c>
      <c r="G46" s="14">
        <f>+G47+G48+G56</f>
        <v>0</v>
      </c>
      <c r="H46" s="2"/>
      <c r="I46" s="15">
        <v>37</v>
      </c>
      <c r="J46" s="15">
        <v>200</v>
      </c>
    </row>
    <row r="47" spans="1:10" ht="42" customHeight="1">
      <c r="A47" s="31" t="s">
        <v>44</v>
      </c>
      <c r="B47" s="32"/>
      <c r="C47" s="32"/>
      <c r="D47" s="30"/>
      <c r="E47" s="12" t="s">
        <v>15</v>
      </c>
      <c r="F47" s="13">
        <v>1</v>
      </c>
      <c r="G47" s="20"/>
      <c r="H47" s="2"/>
      <c r="I47" s="15">
        <v>38</v>
      </c>
      <c r="J47" s="15"/>
    </row>
    <row r="48" spans="1:10" ht="42" customHeight="1">
      <c r="A48" s="31" t="s">
        <v>45</v>
      </c>
      <c r="B48" s="32"/>
      <c r="C48" s="32"/>
      <c r="D48" s="30"/>
      <c r="E48" s="12" t="s">
        <v>15</v>
      </c>
      <c r="F48" s="13">
        <v>1</v>
      </c>
      <c r="G48" s="14">
        <f>+G49</f>
        <v>0</v>
      </c>
      <c r="H48" s="2"/>
      <c r="I48" s="15">
        <v>39</v>
      </c>
      <c r="J48" s="15">
        <v>1</v>
      </c>
    </row>
    <row r="49" spans="1:10" ht="42" customHeight="1">
      <c r="A49" s="10"/>
      <c r="B49" s="29" t="s">
        <v>46</v>
      </c>
      <c r="C49" s="32"/>
      <c r="D49" s="30"/>
      <c r="E49" s="12" t="s">
        <v>15</v>
      </c>
      <c r="F49" s="13">
        <v>1</v>
      </c>
      <c r="G49" s="14">
        <f>+G50</f>
        <v>0</v>
      </c>
      <c r="H49" s="2"/>
      <c r="I49" s="15">
        <v>40</v>
      </c>
      <c r="J49" s="15">
        <v>2</v>
      </c>
    </row>
    <row r="50" spans="1:10" ht="42" customHeight="1">
      <c r="A50" s="10"/>
      <c r="B50" s="11"/>
      <c r="C50" s="29" t="s">
        <v>46</v>
      </c>
      <c r="D50" s="30"/>
      <c r="E50" s="12" t="s">
        <v>15</v>
      </c>
      <c r="F50" s="13">
        <v>1</v>
      </c>
      <c r="G50" s="14">
        <f>+G51</f>
        <v>0</v>
      </c>
      <c r="H50" s="2"/>
      <c r="I50" s="15">
        <v>41</v>
      </c>
      <c r="J50" s="15">
        <v>3</v>
      </c>
    </row>
    <row r="51" spans="1:10" ht="42" customHeight="1">
      <c r="A51" s="10"/>
      <c r="B51" s="11"/>
      <c r="C51" s="11"/>
      <c r="D51" s="19" t="s">
        <v>46</v>
      </c>
      <c r="E51" s="12" t="s">
        <v>15</v>
      </c>
      <c r="F51" s="13">
        <v>1</v>
      </c>
      <c r="G51" s="14">
        <f>+G52+G53+G54+G55</f>
        <v>0</v>
      </c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19" t="s">
        <v>47</v>
      </c>
      <c r="E52" s="12" t="s">
        <v>26</v>
      </c>
      <c r="F52" s="13">
        <v>1</v>
      </c>
      <c r="G52" s="20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48</v>
      </c>
      <c r="E53" s="12" t="s">
        <v>26</v>
      </c>
      <c r="F53" s="13">
        <v>1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49</v>
      </c>
      <c r="E54" s="12" t="s">
        <v>26</v>
      </c>
      <c r="F54" s="13">
        <v>2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50</v>
      </c>
      <c r="E55" s="12" t="s">
        <v>26</v>
      </c>
      <c r="F55" s="13">
        <v>1</v>
      </c>
      <c r="G55" s="20"/>
      <c r="H55" s="2"/>
      <c r="I55" s="15">
        <v>46</v>
      </c>
      <c r="J55" s="15">
        <v>4</v>
      </c>
    </row>
    <row r="56" spans="1:10" ht="42" customHeight="1">
      <c r="A56" s="31" t="s">
        <v>51</v>
      </c>
      <c r="B56" s="32"/>
      <c r="C56" s="32"/>
      <c r="D56" s="30"/>
      <c r="E56" s="12" t="s">
        <v>15</v>
      </c>
      <c r="F56" s="13">
        <v>1</v>
      </c>
      <c r="G56" s="14">
        <f>+G57</f>
        <v>0</v>
      </c>
      <c r="H56" s="2"/>
      <c r="I56" s="15">
        <v>47</v>
      </c>
      <c r="J56" s="15">
        <v>1</v>
      </c>
    </row>
    <row r="57" spans="1:10" ht="42" customHeight="1">
      <c r="A57" s="10"/>
      <c r="B57" s="29" t="s">
        <v>51</v>
      </c>
      <c r="C57" s="32"/>
      <c r="D57" s="30"/>
      <c r="E57" s="12" t="s">
        <v>15</v>
      </c>
      <c r="F57" s="13">
        <v>1</v>
      </c>
      <c r="G57" s="14">
        <f>+G58</f>
        <v>0</v>
      </c>
      <c r="H57" s="2"/>
      <c r="I57" s="15">
        <v>48</v>
      </c>
      <c r="J57" s="15">
        <v>2</v>
      </c>
    </row>
    <row r="58" spans="1:10" ht="42" customHeight="1">
      <c r="A58" s="10"/>
      <c r="B58" s="11"/>
      <c r="C58" s="29" t="s">
        <v>51</v>
      </c>
      <c r="D58" s="30"/>
      <c r="E58" s="12" t="s">
        <v>15</v>
      </c>
      <c r="F58" s="13">
        <v>1</v>
      </c>
      <c r="G58" s="14">
        <f>+G59</f>
        <v>0</v>
      </c>
      <c r="H58" s="2"/>
      <c r="I58" s="15">
        <v>49</v>
      </c>
      <c r="J58" s="15">
        <v>3</v>
      </c>
    </row>
    <row r="59" spans="1:10" ht="42" customHeight="1">
      <c r="A59" s="10"/>
      <c r="B59" s="11"/>
      <c r="C59" s="11"/>
      <c r="D59" s="19" t="s">
        <v>51</v>
      </c>
      <c r="E59" s="12" t="s">
        <v>15</v>
      </c>
      <c r="F59" s="13">
        <v>1</v>
      </c>
      <c r="G59" s="14">
        <f>+G60+G61</f>
        <v>0</v>
      </c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52</v>
      </c>
      <c r="E60" s="12" t="s">
        <v>38</v>
      </c>
      <c r="F60" s="13">
        <v>1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19" t="s">
        <v>53</v>
      </c>
      <c r="E61" s="12" t="s">
        <v>15</v>
      </c>
      <c r="F61" s="13">
        <v>1</v>
      </c>
      <c r="G61" s="20"/>
      <c r="H61" s="2"/>
      <c r="I61" s="15">
        <v>52</v>
      </c>
      <c r="J61" s="15">
        <v>4</v>
      </c>
    </row>
    <row r="62" spans="1:10" ht="42" customHeight="1">
      <c r="A62" s="31" t="s">
        <v>54</v>
      </c>
      <c r="B62" s="32"/>
      <c r="C62" s="32"/>
      <c r="D62" s="30"/>
      <c r="E62" s="12" t="s">
        <v>15</v>
      </c>
      <c r="F62" s="13">
        <v>1</v>
      </c>
      <c r="G62" s="20"/>
      <c r="H62" s="2"/>
      <c r="I62" s="15">
        <v>53</v>
      </c>
      <c r="J62" s="15">
        <v>210</v>
      </c>
    </row>
    <row r="63" spans="1:10" ht="42" customHeight="1">
      <c r="A63" s="31" t="s">
        <v>55</v>
      </c>
      <c r="B63" s="32"/>
      <c r="C63" s="32"/>
      <c r="D63" s="30"/>
      <c r="E63" s="12" t="s">
        <v>15</v>
      </c>
      <c r="F63" s="13">
        <v>1</v>
      </c>
      <c r="G63" s="20"/>
      <c r="H63" s="2"/>
      <c r="I63" s="15">
        <v>54</v>
      </c>
      <c r="J63" s="15">
        <v>220</v>
      </c>
    </row>
    <row r="64" spans="1:10" ht="42" customHeight="1">
      <c r="A64" s="26" t="s">
        <v>56</v>
      </c>
      <c r="B64" s="27"/>
      <c r="C64" s="27"/>
      <c r="D64" s="28"/>
      <c r="E64" s="21" t="s">
        <v>15</v>
      </c>
      <c r="F64" s="22">
        <v>1</v>
      </c>
      <c r="G64" s="23">
        <f>+G10+G63</f>
        <v>0</v>
      </c>
      <c r="H64" s="24"/>
      <c r="I64" s="25">
        <v>55</v>
      </c>
      <c r="J64" s="25">
        <v>30</v>
      </c>
    </row>
    <row r="65" spans="1:10" ht="42" customHeight="1">
      <c r="A65" s="33" t="s">
        <v>11</v>
      </c>
      <c r="B65" s="34"/>
      <c r="C65" s="34"/>
      <c r="D65" s="35"/>
      <c r="E65" s="16" t="s">
        <v>12</v>
      </c>
      <c r="F65" s="17" t="s">
        <v>12</v>
      </c>
      <c r="G65" s="18">
        <f>G64</f>
        <v>0</v>
      </c>
      <c r="I65" s="15">
        <v>56</v>
      </c>
      <c r="J65" s="15">
        <v>90</v>
      </c>
    </row>
    <row r="66" spans="1:10" ht="42" customHeight="1"/>
    <row r="67" spans="1:10" ht="42" customHeight="1"/>
  </sheetData>
  <sheetProtection algorithmName="SHA-512" hashValue="tFPdj0oDEj9cYZREgrTtzomkzbYjL4GCMIm2EX/buzkm6mwxEjz6Y+xAApb3Rb/VjvSIMOy5fof3MTwGr5hNtg==" saltValue="/Uxvw2G53wNdqD1ocixf5A==" spinCount="100000" sheet="1" objects="1" scenarios="1"/>
  <mergeCells count="26">
    <mergeCell ref="A9:D9"/>
    <mergeCell ref="F3:G3"/>
    <mergeCell ref="F4:G4"/>
    <mergeCell ref="F5:G5"/>
    <mergeCell ref="A7:G7"/>
    <mergeCell ref="B8:G8"/>
    <mergeCell ref="B49:D49"/>
    <mergeCell ref="A65:D65"/>
    <mergeCell ref="A10:D10"/>
    <mergeCell ref="A11:D11"/>
    <mergeCell ref="A12:D12"/>
    <mergeCell ref="B13:D13"/>
    <mergeCell ref="C14:D14"/>
    <mergeCell ref="B37:D37"/>
    <mergeCell ref="C38:D38"/>
    <mergeCell ref="A45:D45"/>
    <mergeCell ref="A46:D46"/>
    <mergeCell ref="A47:D47"/>
    <mergeCell ref="A48:D48"/>
    <mergeCell ref="A64:D64"/>
    <mergeCell ref="C50:D50"/>
    <mergeCell ref="A56:D56"/>
    <mergeCell ref="B57:D57"/>
    <mergeCell ref="C58:D58"/>
    <mergeCell ref="A62:D62"/>
    <mergeCell ref="A63:D63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yamanishi akihiro</dc:creator>
  <cp:lastModifiedBy>yamanishi akihiro</cp:lastModifiedBy>
  <dcterms:created xsi:type="dcterms:W3CDTF">2021-05-20T08:05:08Z</dcterms:created>
  <dcterms:modified xsi:type="dcterms:W3CDTF">2021-05-20T08:54:55Z</dcterms:modified>
</cp:coreProperties>
</file>